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defaultThemeVersion="166925"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xr:revisionPtr revIDLastSave="0" documentId="13_ncr:1_{4566050D-5CA2-4A25-91C9-9F0328BFE8FC}" xr6:coauthVersionLast="45" xr6:coauthVersionMax="45" xr10:uidLastSave="{00000000-0000-0000-0000-000000000000}"/>
  <bookViews>
    <workbookView xWindow="-120" yWindow="-120" windowWidth="29040" windowHeight="15840" xr2:uid="{DF4415AF-F33D-420C-AE58-C6112E7867A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C12" i="1"/>
  <c r="C13" i="1"/>
  <c r="C14" i="1"/>
  <c r="C15" i="1"/>
  <c r="C16" i="1"/>
  <c r="C17" i="1"/>
  <c r="C18" i="1"/>
  <c r="C19" i="1"/>
  <c r="C20" i="1"/>
  <c r="C6" i="1"/>
  <c r="C7" i="1"/>
  <c r="C8" i="1"/>
  <c r="C9" i="1"/>
  <c r="C10" i="1"/>
  <c r="C5" i="1"/>
  <c r="M6" i="1" l="1"/>
  <c r="M7" i="1"/>
  <c r="M8" i="1"/>
  <c r="M9" i="1"/>
  <c r="M10" i="1"/>
  <c r="M5" i="1"/>
  <c r="I11" i="1"/>
  <c r="J11" i="1" s="1"/>
  <c r="I5" i="1"/>
  <c r="I12" i="1"/>
  <c r="I8" i="1"/>
  <c r="I13" i="1"/>
  <c r="I15" i="1"/>
  <c r="I9" i="1"/>
  <c r="J9" i="1" s="1"/>
  <c r="I6" i="1"/>
  <c r="J6" i="1" s="1"/>
  <c r="I16" i="1"/>
  <c r="I17" i="1"/>
  <c r="J17" i="1" s="1"/>
  <c r="I18" i="1"/>
  <c r="J18" i="1" s="1"/>
  <c r="I14" i="1"/>
  <c r="I10" i="1"/>
  <c r="I19" i="1"/>
  <c r="I20" i="1"/>
  <c r="J20" i="1" s="1"/>
  <c r="I7" i="1"/>
  <c r="J10" i="1" l="1"/>
  <c r="N10" i="1" s="1"/>
  <c r="K11" i="1"/>
  <c r="J13" i="1"/>
  <c r="K13" i="1" s="1"/>
  <c r="K18" i="1"/>
  <c r="K17" i="1"/>
  <c r="J8" i="1"/>
  <c r="K8" i="1" s="1"/>
  <c r="J16" i="1"/>
  <c r="K16" i="1" s="1"/>
  <c r="J14" i="1"/>
  <c r="K14" i="1" s="1"/>
  <c r="J5" i="1"/>
  <c r="K5" i="1" s="1"/>
  <c r="J19" i="1"/>
  <c r="K19" i="1" s="1"/>
  <c r="J12" i="1"/>
  <c r="K12" i="1" s="1"/>
  <c r="K6" i="1"/>
  <c r="K20" i="1"/>
  <c r="K9" i="1"/>
  <c r="J15" i="1"/>
  <c r="K15" i="1" s="1"/>
  <c r="J7" i="1"/>
  <c r="K7" i="1" s="1"/>
  <c r="N6" i="1"/>
  <c r="N9" i="1"/>
  <c r="K10" i="1" l="1"/>
  <c r="N8" i="1"/>
  <c r="N7" i="1"/>
  <c r="N5" i="1"/>
</calcChain>
</file>

<file path=xl/sharedStrings.xml><?xml version="1.0" encoding="utf-8"?>
<sst xmlns="http://schemas.openxmlformats.org/spreadsheetml/2006/main" count="162" uniqueCount="118">
  <si>
    <t>灵谷</t>
    <phoneticPr fontId="1" type="noConversion"/>
  </si>
  <si>
    <t>高级灵谷</t>
    <phoneticPr fontId="1" type="noConversion"/>
  </si>
  <si>
    <t>高级杂交灵谷</t>
    <phoneticPr fontId="1" type="noConversion"/>
  </si>
  <si>
    <t>杂交灵谷</t>
    <phoneticPr fontId="1" type="noConversion"/>
  </si>
  <si>
    <t>种植名称</t>
    <phoneticPr fontId="1" type="noConversion"/>
  </si>
  <si>
    <t>产量</t>
    <phoneticPr fontId="1" type="noConversion"/>
  </si>
  <si>
    <t>消耗灵气</t>
    <phoneticPr fontId="1" type="noConversion"/>
  </si>
  <si>
    <t>枯叶草</t>
    <phoneticPr fontId="1" type="noConversion"/>
  </si>
  <si>
    <t>九幽魔草</t>
    <phoneticPr fontId="1" type="noConversion"/>
  </si>
  <si>
    <t>SCP</t>
    <phoneticPr fontId="1" type="noConversion"/>
  </si>
  <si>
    <t>剑草</t>
    <phoneticPr fontId="1" type="noConversion"/>
  </si>
  <si>
    <t>超级灵谷</t>
    <phoneticPr fontId="1" type="noConversion"/>
  </si>
  <si>
    <t>粽叶</t>
    <phoneticPr fontId="1" type="noConversion"/>
  </si>
  <si>
    <t>辣椒</t>
    <phoneticPr fontId="1" type="noConversion"/>
  </si>
  <si>
    <t>玄天果</t>
    <phoneticPr fontId="1" type="noConversion"/>
  </si>
  <si>
    <t>轻语眼</t>
    <phoneticPr fontId="1" type="noConversion"/>
  </si>
  <si>
    <t>9—11</t>
    <phoneticPr fontId="1" type="noConversion"/>
  </si>
  <si>
    <t>16—20</t>
    <phoneticPr fontId="1" type="noConversion"/>
  </si>
  <si>
    <t>20—30</t>
    <phoneticPr fontId="1" type="noConversion"/>
  </si>
  <si>
    <t>5—18</t>
    <phoneticPr fontId="1" type="noConversion"/>
  </si>
  <si>
    <t>6—8</t>
    <phoneticPr fontId="1" type="noConversion"/>
  </si>
  <si>
    <t>3—8</t>
    <phoneticPr fontId="1" type="noConversion"/>
  </si>
  <si>
    <t>8—11</t>
    <phoneticPr fontId="1" type="noConversion"/>
  </si>
  <si>
    <t>18—30</t>
    <phoneticPr fontId="1" type="noConversion"/>
  </si>
  <si>
    <t>50—60</t>
    <phoneticPr fontId="1" type="noConversion"/>
  </si>
  <si>
    <t>3—6</t>
    <phoneticPr fontId="1" type="noConversion"/>
  </si>
  <si>
    <t>10—31</t>
    <phoneticPr fontId="1" type="noConversion"/>
  </si>
  <si>
    <t>仙谷</t>
    <phoneticPr fontId="1" type="noConversion"/>
  </si>
  <si>
    <t>30—36</t>
    <phoneticPr fontId="1" type="noConversion"/>
  </si>
  <si>
    <t>产量取中间值</t>
    <phoneticPr fontId="1" type="noConversion"/>
  </si>
  <si>
    <t>成熟1株灵气总耗</t>
    <phoneticPr fontId="1" type="noConversion"/>
  </si>
  <si>
    <t>复制藏宝图</t>
    <phoneticPr fontId="1" type="noConversion"/>
  </si>
  <si>
    <t>摇钱树</t>
    <phoneticPr fontId="1" type="noConversion"/>
  </si>
  <si>
    <t>成熟时间（秒）</t>
    <phoneticPr fontId="1" type="noConversion"/>
  </si>
  <si>
    <t>成熟时间（分）</t>
    <phoneticPr fontId="1" type="noConversion"/>
  </si>
  <si>
    <t>成熟9株灵气总耗</t>
    <phoneticPr fontId="1" type="noConversion"/>
  </si>
  <si>
    <t>单个饱腹度</t>
    <phoneticPr fontId="1" type="noConversion"/>
  </si>
  <si>
    <t>单株饱腹度</t>
    <phoneticPr fontId="1" type="noConversion"/>
  </si>
  <si>
    <t>面粉配方</t>
    <phoneticPr fontId="1" type="noConversion"/>
  </si>
  <si>
    <t>100灵谷</t>
    <phoneticPr fontId="1" type="noConversion"/>
  </si>
  <si>
    <t>100超级</t>
    <phoneticPr fontId="1" type="noConversion"/>
  </si>
  <si>
    <t>200高级</t>
    <phoneticPr fontId="1" type="noConversion"/>
  </si>
  <si>
    <t>10面粉</t>
    <phoneticPr fontId="1" type="noConversion"/>
  </si>
  <si>
    <t>需求</t>
    <phoneticPr fontId="1" type="noConversion"/>
  </si>
  <si>
    <t>获得</t>
    <phoneticPr fontId="1" type="noConversion"/>
  </si>
  <si>
    <t>30面粉</t>
    <phoneticPr fontId="1" type="noConversion"/>
  </si>
  <si>
    <t>20面粉</t>
    <phoneticPr fontId="1" type="noConversion"/>
  </si>
  <si>
    <t>40面粉</t>
    <phoneticPr fontId="1" type="noConversion"/>
  </si>
  <si>
    <t>产生饱腹</t>
    <phoneticPr fontId="1" type="noConversion"/>
  </si>
  <si>
    <t>1饱腹丸</t>
    <phoneticPr fontId="1" type="noConversion"/>
  </si>
  <si>
    <t>3饱腹丸</t>
    <phoneticPr fontId="1" type="noConversion"/>
  </si>
  <si>
    <t>2胞腹丸</t>
    <phoneticPr fontId="1" type="noConversion"/>
  </si>
  <si>
    <t>4饱腹丸</t>
    <phoneticPr fontId="1" type="noConversion"/>
  </si>
  <si>
    <t>0.1高饱丸</t>
    <phoneticPr fontId="1" type="noConversion"/>
  </si>
  <si>
    <t>0.3高饱丸</t>
    <phoneticPr fontId="1" type="noConversion"/>
  </si>
  <si>
    <t>0.2高饱丸</t>
    <phoneticPr fontId="1" type="noConversion"/>
  </si>
  <si>
    <t>0.4高饱丸</t>
    <phoneticPr fontId="1" type="noConversion"/>
  </si>
  <si>
    <t>1点灵气转化饱腹</t>
    <phoneticPr fontId="1" type="noConversion"/>
  </si>
  <si>
    <t>白灯</t>
    <phoneticPr fontId="1" type="noConversion"/>
  </si>
  <si>
    <t>灯</t>
    <phoneticPr fontId="1" type="noConversion"/>
  </si>
  <si>
    <t>每次释放灵气</t>
    <phoneticPr fontId="1" type="noConversion"/>
  </si>
  <si>
    <t>蓝灯</t>
    <phoneticPr fontId="1" type="noConversion"/>
  </si>
  <si>
    <t>绿灯</t>
    <phoneticPr fontId="1" type="noConversion"/>
  </si>
  <si>
    <t>青灯</t>
    <phoneticPr fontId="1" type="noConversion"/>
  </si>
  <si>
    <t>紫灯</t>
    <phoneticPr fontId="1" type="noConversion"/>
  </si>
  <si>
    <t>橙灯</t>
    <phoneticPr fontId="1" type="noConversion"/>
  </si>
  <si>
    <t>默认洞府开启最大聚灵阵等级，54灵气/65.5秒左右，实际约0.83灵气/秒</t>
    <phoneticPr fontId="1" type="noConversion"/>
  </si>
  <si>
    <t>消耗灵气/每分钟</t>
    <phoneticPr fontId="1" type="noConversion"/>
  </si>
  <si>
    <t>100仙谷</t>
    <phoneticPr fontId="1" type="noConversion"/>
  </si>
  <si>
    <t>需求</t>
    <phoneticPr fontId="1" type="noConversion"/>
  </si>
  <si>
    <t>来源</t>
    <phoneticPr fontId="1" type="noConversion"/>
  </si>
  <si>
    <t>配方：百草经残卷2</t>
    <phoneticPr fontId="1" type="noConversion"/>
  </si>
  <si>
    <t>配方：百草经残卷3</t>
    <phoneticPr fontId="1" type="noConversion"/>
  </si>
  <si>
    <t>百草经残卷6：超级灵谷</t>
    <phoneticPr fontId="1" type="noConversion"/>
  </si>
  <si>
    <t>百草改良配方1：灵谷</t>
    <phoneticPr fontId="1" type="noConversion"/>
  </si>
  <si>
    <t>百草改良配方2：高级灵谷</t>
    <phoneticPr fontId="1" type="noConversion"/>
  </si>
  <si>
    <t>仙谷种植指南：仙谷</t>
    <phoneticPr fontId="1" type="noConversion"/>
  </si>
  <si>
    <t>使用要求</t>
    <phoneticPr fontId="1" type="noConversion"/>
  </si>
  <si>
    <t>元婴初期</t>
    <phoneticPr fontId="1" type="noConversion"/>
  </si>
  <si>
    <t>出窍初期</t>
    <phoneticPr fontId="1" type="noConversion"/>
  </si>
  <si>
    <t>无</t>
    <phoneticPr fontId="1" type="noConversion"/>
  </si>
  <si>
    <t>百草经残卷1：枯叶草</t>
    <phoneticPr fontId="1" type="noConversion"/>
  </si>
  <si>
    <t>百草经残卷5：九幽魔草</t>
    <phoneticPr fontId="1" type="noConversion"/>
  </si>
  <si>
    <t>异常物品培育技术：SCP-914</t>
    <phoneticPr fontId="1" type="noConversion"/>
  </si>
  <si>
    <t>百草经残卷4：轻语眼</t>
    <phoneticPr fontId="1" type="noConversion"/>
  </si>
  <si>
    <t>剑草栽培手札：剑意通玄草</t>
    <phoneticPr fontId="1" type="noConversion"/>
  </si>
  <si>
    <t>百草经残卷7：粽叶</t>
    <phoneticPr fontId="1" type="noConversion"/>
  </si>
  <si>
    <t>百草经残卷8：辣椒</t>
    <phoneticPr fontId="1" type="noConversion"/>
  </si>
  <si>
    <t>《玄天果种植法》：玄天果</t>
    <phoneticPr fontId="1" type="noConversion"/>
  </si>
  <si>
    <t>藏宝图复制技术线索：【配方】藏宝图复制技术</t>
    <phoneticPr fontId="1" type="noConversion"/>
  </si>
  <si>
    <t>化神后期</t>
    <phoneticPr fontId="1" type="noConversion"/>
  </si>
  <si>
    <t>散仙</t>
    <phoneticPr fontId="1" type="noConversion"/>
  </si>
  <si>
    <t>摇钱树栽培指南线索：【配方】摇钱树栽培指南</t>
    <phoneticPr fontId="1" type="noConversion"/>
  </si>
  <si>
    <t>元婴巅峰</t>
    <phoneticPr fontId="1" type="noConversion"/>
  </si>
  <si>
    <t>出窍巅峰</t>
    <phoneticPr fontId="1" type="noConversion"/>
  </si>
  <si>
    <t>配方</t>
    <phoneticPr fontId="1" type="noConversion"/>
  </si>
  <si>
    <t>蛮荒集市</t>
    <phoneticPr fontId="1" type="noConversion"/>
  </si>
  <si>
    <t>灵谷*99</t>
    <phoneticPr fontId="1" type="noConversion"/>
  </si>
  <si>
    <t>荒地木*50</t>
    <phoneticPr fontId="1" type="noConversion"/>
  </si>
  <si>
    <t>百草经残卷2：灵谷*3</t>
    <phoneticPr fontId="1" type="noConversion"/>
  </si>
  <si>
    <t>高级灵谷*99</t>
    <phoneticPr fontId="1" type="noConversion"/>
  </si>
  <si>
    <t>百草经残卷3：高级灵谷*3</t>
    <phoneticPr fontId="1" type="noConversion"/>
  </si>
  <si>
    <t>蛮荒</t>
    <phoneticPr fontId="1" type="noConversion"/>
  </si>
  <si>
    <t>古兽遗骨*20</t>
    <phoneticPr fontId="1" type="noConversion"/>
  </si>
  <si>
    <t>荒地木*30</t>
    <phoneticPr fontId="1" type="noConversion"/>
  </si>
  <si>
    <t>玄天宗遗址、灭法会遗址</t>
    <phoneticPr fontId="1" type="noConversion"/>
  </si>
  <si>
    <r>
      <t>使用</t>
    </r>
    <r>
      <rPr>
        <sz val="11"/>
        <color rgb="FFFF0000"/>
        <rFont val="等线"/>
        <family val="3"/>
        <charset val="134"/>
        <scheme val="minor"/>
      </rPr>
      <t>小凶许</t>
    </r>
    <r>
      <rPr>
        <sz val="11"/>
        <color theme="1"/>
        <rFont val="等线"/>
        <family val="2"/>
        <charset val="134"/>
        <scheme val="minor"/>
      </rPr>
      <t>，蛮荒里程</t>
    </r>
    <r>
      <rPr>
        <sz val="11"/>
        <color rgb="FFFF0000"/>
        <rFont val="等线"/>
        <family val="3"/>
        <charset val="134"/>
        <scheme val="minor"/>
      </rPr>
      <t>1500-3000</t>
    </r>
    <phoneticPr fontId="1" type="noConversion"/>
  </si>
  <si>
    <r>
      <t>蛮荒里程</t>
    </r>
    <r>
      <rPr>
        <sz val="11"/>
        <color rgb="FFFF0000"/>
        <rFont val="等线"/>
        <family val="3"/>
        <charset val="134"/>
        <scheme val="minor"/>
      </rPr>
      <t>25000-无限</t>
    </r>
    <phoneticPr fontId="1" type="noConversion"/>
  </si>
  <si>
    <r>
      <t>使用</t>
    </r>
    <r>
      <rPr>
        <sz val="11"/>
        <color rgb="FFFF0000"/>
        <rFont val="等线"/>
        <family val="3"/>
        <charset val="134"/>
        <scheme val="minor"/>
      </rPr>
      <t>道侣：朝露姬</t>
    </r>
    <r>
      <rPr>
        <sz val="11"/>
        <color theme="1"/>
        <rFont val="等线"/>
        <family val="2"/>
        <charset val="134"/>
        <scheme val="minor"/>
      </rPr>
      <t>，蛮荒里程</t>
    </r>
    <r>
      <rPr>
        <sz val="11"/>
        <color rgb="FFFF0000"/>
        <rFont val="等线"/>
        <family val="3"/>
        <charset val="134"/>
        <scheme val="minor"/>
      </rPr>
      <t>1800-2300</t>
    </r>
    <phoneticPr fontId="1" type="noConversion"/>
  </si>
  <si>
    <r>
      <t>使用</t>
    </r>
    <r>
      <rPr>
        <sz val="11"/>
        <color rgb="FFFF0000"/>
        <rFont val="等线"/>
        <family val="3"/>
        <charset val="134"/>
        <scheme val="minor"/>
      </rPr>
      <t>道侣：朝露姬</t>
    </r>
    <r>
      <rPr>
        <sz val="11"/>
        <color theme="1"/>
        <rFont val="等线"/>
        <family val="2"/>
        <charset val="134"/>
        <scheme val="minor"/>
      </rPr>
      <t>，蛮荒里程</t>
    </r>
    <r>
      <rPr>
        <sz val="11"/>
        <color rgb="FFFF0000"/>
        <rFont val="等线"/>
        <family val="3"/>
        <charset val="134"/>
        <scheme val="minor"/>
      </rPr>
      <t>3000-3500</t>
    </r>
    <phoneticPr fontId="1" type="noConversion"/>
  </si>
  <si>
    <r>
      <t>使用</t>
    </r>
    <r>
      <rPr>
        <sz val="11"/>
        <color rgb="FFFF0000"/>
        <rFont val="等线"/>
        <family val="3"/>
        <charset val="134"/>
        <scheme val="minor"/>
      </rPr>
      <t>道侣：朝露姬</t>
    </r>
    <r>
      <rPr>
        <sz val="11"/>
        <color theme="1"/>
        <rFont val="等线"/>
        <family val="2"/>
        <charset val="134"/>
        <scheme val="minor"/>
      </rPr>
      <t>，蛮荒里程</t>
    </r>
    <r>
      <rPr>
        <sz val="11"/>
        <color rgb="FFFF0000"/>
        <rFont val="等线"/>
        <family val="3"/>
        <charset val="134"/>
        <scheme val="minor"/>
      </rPr>
      <t>10000-10500</t>
    </r>
    <phoneticPr fontId="1" type="noConversion"/>
  </si>
  <si>
    <r>
      <t>使用</t>
    </r>
    <r>
      <rPr>
        <sz val="11"/>
        <color rgb="FFFF0000"/>
        <rFont val="等线"/>
        <family val="3"/>
        <charset val="134"/>
        <scheme val="minor"/>
      </rPr>
      <t>老爷爷</t>
    </r>
    <r>
      <rPr>
        <sz val="11"/>
        <color theme="1"/>
        <rFont val="等线"/>
        <family val="2"/>
        <charset val="134"/>
        <scheme val="minor"/>
      </rPr>
      <t>，蛮荒里程</t>
    </r>
    <r>
      <rPr>
        <sz val="11"/>
        <color rgb="FFFF0000"/>
        <rFont val="等线"/>
        <family val="3"/>
        <charset val="134"/>
        <scheme val="minor"/>
      </rPr>
      <t>2000-3500</t>
    </r>
    <phoneticPr fontId="1" type="noConversion"/>
  </si>
  <si>
    <t>通天塔-破剑</t>
    <phoneticPr fontId="1" type="noConversion"/>
  </si>
  <si>
    <t>哑巴湖大水怪、密室</t>
    <phoneticPr fontId="1" type="noConversion"/>
  </si>
  <si>
    <t>地图战斗掉落</t>
    <phoneticPr fontId="1" type="noConversion"/>
  </si>
  <si>
    <t>饱腹换算</t>
    <phoneticPr fontId="1" type="noConversion"/>
  </si>
  <si>
    <t>饱腹丸没有任何额外加成，唯一好处就是可以用较少堆叠获取大量饱腹</t>
    <phoneticPr fontId="1" type="noConversion"/>
  </si>
  <si>
    <t>最划算是种杂交灵谷或者高级杂交灵谷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</si>
</sst>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rgb="FFFF0000"/>
      <name val="等线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2963A-9F41-4EBF-960F-7F33B0AA98CA}">
  <dimension ref="A1:O42"/>
  <sheetViews>
    <sheetView tabSelected="1" workbookViewId="0">
      <selection activeCell="P18" sqref="P18"/>
    </sheetView>
  </sheetViews>
  <sheetFormatPr defaultRowHeight="14.25" x14ac:dyDescent="0.2"/>
  <cols>
    <col min="1" max="1" width="13" style="2" bestFit="1" customWidth="1"/>
    <col min="2" max="2" width="9" style="2" bestFit="1" customWidth="1"/>
    <col min="3" max="3" width="5.25" style="9" bestFit="1" customWidth="1"/>
    <col min="4" max="5" width="5.25" style="9" customWidth="1"/>
    <col min="6" max="6" width="7.375" style="2" bestFit="1" customWidth="1"/>
    <col min="7" max="7" width="13" style="1" bestFit="1" customWidth="1"/>
    <col min="8" max="8" width="15.125" style="1" bestFit="1" customWidth="1"/>
    <col min="9" max="9" width="24.375" style="2" bestFit="1" customWidth="1"/>
    <col min="10" max="11" width="16.25" style="2" bestFit="1" customWidth="1"/>
    <col min="12" max="13" width="11" style="2" bestFit="1" customWidth="1"/>
    <col min="14" max="15" width="16.25" style="2" bestFit="1" customWidth="1"/>
    <col min="16" max="16384" width="9" style="2"/>
  </cols>
  <sheetData>
    <row r="1" spans="1:15" x14ac:dyDescent="0.2">
      <c r="A1" s="2" t="s">
        <v>59</v>
      </c>
      <c r="B1" s="2" t="s">
        <v>58</v>
      </c>
      <c r="C1" s="1" t="s">
        <v>62</v>
      </c>
      <c r="D1" s="1" t="s">
        <v>61</v>
      </c>
      <c r="E1" s="9" t="s">
        <v>63</v>
      </c>
      <c r="F1" s="9" t="s">
        <v>64</v>
      </c>
      <c r="G1" s="9" t="s">
        <v>65</v>
      </c>
      <c r="H1" s="9"/>
      <c r="I1" s="9"/>
      <c r="J1" s="9"/>
      <c r="K1" s="9"/>
    </row>
    <row r="2" spans="1:15" x14ac:dyDescent="0.2">
      <c r="A2" s="2" t="s">
        <v>60</v>
      </c>
      <c r="B2" s="2">
        <v>74</v>
      </c>
      <c r="C2" s="1">
        <v>78</v>
      </c>
      <c r="D2" s="1">
        <v>82</v>
      </c>
      <c r="E2" s="9">
        <v>86</v>
      </c>
      <c r="F2" s="9">
        <v>90</v>
      </c>
      <c r="G2" s="9">
        <v>94</v>
      </c>
      <c r="H2" s="9"/>
      <c r="I2" s="9"/>
      <c r="J2" s="9"/>
      <c r="K2" s="9"/>
    </row>
    <row r="3" spans="1:15" x14ac:dyDescent="0.2">
      <c r="A3" s="29" t="s">
        <v>66</v>
      </c>
      <c r="B3" s="29"/>
      <c r="C3" s="29"/>
      <c r="D3" s="29"/>
      <c r="E3" s="29"/>
      <c r="F3" s="29"/>
      <c r="G3" s="29"/>
      <c r="H3" s="29"/>
      <c r="I3" s="29"/>
      <c r="J3" s="29"/>
      <c r="K3" s="29"/>
    </row>
    <row r="4" spans="1:15" x14ac:dyDescent="0.2">
      <c r="A4" s="3" t="s">
        <v>4</v>
      </c>
      <c r="B4" s="3" t="s">
        <v>6</v>
      </c>
      <c r="C4" s="31" t="s">
        <v>67</v>
      </c>
      <c r="D4" s="32"/>
      <c r="E4" s="33"/>
      <c r="F4" s="4" t="s">
        <v>5</v>
      </c>
      <c r="G4" s="4" t="s">
        <v>29</v>
      </c>
      <c r="H4" s="3" t="s">
        <v>33</v>
      </c>
      <c r="I4" s="3" t="s">
        <v>34</v>
      </c>
      <c r="J4" s="3" t="s">
        <v>30</v>
      </c>
      <c r="K4" s="3" t="s">
        <v>35</v>
      </c>
      <c r="L4" s="12" t="s">
        <v>36</v>
      </c>
      <c r="M4" s="12" t="s">
        <v>37</v>
      </c>
      <c r="N4" s="12" t="s">
        <v>57</v>
      </c>
      <c r="O4" s="35" t="s">
        <v>117</v>
      </c>
    </row>
    <row r="5" spans="1:15" x14ac:dyDescent="0.2">
      <c r="A5" s="5" t="s">
        <v>0</v>
      </c>
      <c r="B5" s="5">
        <v>2</v>
      </c>
      <c r="C5" s="20">
        <f t="shared" ref="C5:C20" si="0">B5*3</f>
        <v>6</v>
      </c>
      <c r="D5" s="21"/>
      <c r="E5" s="22"/>
      <c r="F5" s="6" t="s">
        <v>20</v>
      </c>
      <c r="G5" s="6">
        <v>7</v>
      </c>
      <c r="H5" s="5">
        <v>5400</v>
      </c>
      <c r="I5" s="5">
        <f t="shared" ref="I5:I11" si="1">H5/60</f>
        <v>90</v>
      </c>
      <c r="J5" s="5">
        <f>C5*I5</f>
        <v>540</v>
      </c>
      <c r="K5" s="5">
        <f t="shared" ref="K5:K11" si="2">J5*9</f>
        <v>4860</v>
      </c>
      <c r="L5" s="12">
        <v>100</v>
      </c>
      <c r="M5" s="12">
        <f t="shared" ref="M5:M10" si="3">L5*G5</f>
        <v>700</v>
      </c>
      <c r="N5" s="12">
        <f t="shared" ref="N5:N10" si="4">M5/J5</f>
        <v>1.2962962962962963</v>
      </c>
      <c r="O5" s="36"/>
    </row>
    <row r="6" spans="1:15" x14ac:dyDescent="0.2">
      <c r="A6" s="5" t="s">
        <v>3</v>
      </c>
      <c r="B6" s="5">
        <v>9</v>
      </c>
      <c r="C6" s="20">
        <f t="shared" si="0"/>
        <v>27</v>
      </c>
      <c r="D6" s="21"/>
      <c r="E6" s="22"/>
      <c r="F6" s="6" t="s">
        <v>18</v>
      </c>
      <c r="G6" s="6">
        <v>25</v>
      </c>
      <c r="H6" s="5">
        <v>3600</v>
      </c>
      <c r="I6" s="5">
        <f t="shared" si="1"/>
        <v>60</v>
      </c>
      <c r="J6" s="5">
        <f t="shared" ref="J6:J20" si="5">C6*I6</f>
        <v>1620</v>
      </c>
      <c r="K6" s="5">
        <f t="shared" si="2"/>
        <v>14580</v>
      </c>
      <c r="L6" s="12">
        <v>100</v>
      </c>
      <c r="M6" s="12">
        <f t="shared" si="3"/>
        <v>2500</v>
      </c>
      <c r="N6" s="12">
        <f t="shared" si="4"/>
        <v>1.5432098765432098</v>
      </c>
      <c r="O6" s="36"/>
    </row>
    <row r="7" spans="1:15" x14ac:dyDescent="0.2">
      <c r="A7" s="5" t="s">
        <v>1</v>
      </c>
      <c r="B7" s="5">
        <v>2</v>
      </c>
      <c r="C7" s="20">
        <f t="shared" si="0"/>
        <v>6</v>
      </c>
      <c r="D7" s="21"/>
      <c r="E7" s="22"/>
      <c r="F7" s="6" t="s">
        <v>16</v>
      </c>
      <c r="G7" s="6">
        <v>10</v>
      </c>
      <c r="H7" s="5">
        <v>21600</v>
      </c>
      <c r="I7" s="5">
        <f t="shared" si="1"/>
        <v>360</v>
      </c>
      <c r="J7" s="5">
        <f t="shared" si="5"/>
        <v>2160</v>
      </c>
      <c r="K7" s="5">
        <f t="shared" si="2"/>
        <v>19440</v>
      </c>
      <c r="L7" s="12">
        <v>150</v>
      </c>
      <c r="M7" s="12">
        <f t="shared" si="3"/>
        <v>1500</v>
      </c>
      <c r="N7" s="12">
        <f t="shared" si="4"/>
        <v>0.69444444444444442</v>
      </c>
      <c r="O7" s="36"/>
    </row>
    <row r="8" spans="1:15" x14ac:dyDescent="0.2">
      <c r="A8" s="5" t="s">
        <v>2</v>
      </c>
      <c r="B8" s="5">
        <v>9</v>
      </c>
      <c r="C8" s="20">
        <f t="shared" si="0"/>
        <v>27</v>
      </c>
      <c r="D8" s="21"/>
      <c r="E8" s="22"/>
      <c r="F8" s="6" t="s">
        <v>18</v>
      </c>
      <c r="G8" s="6">
        <v>25</v>
      </c>
      <c r="H8" s="5">
        <v>5400</v>
      </c>
      <c r="I8" s="5">
        <f t="shared" si="1"/>
        <v>90</v>
      </c>
      <c r="J8" s="5">
        <f t="shared" si="5"/>
        <v>2430</v>
      </c>
      <c r="K8" s="5">
        <f t="shared" si="2"/>
        <v>21870</v>
      </c>
      <c r="L8" s="12">
        <v>150</v>
      </c>
      <c r="M8" s="12">
        <f t="shared" si="3"/>
        <v>3750</v>
      </c>
      <c r="N8" s="12">
        <f t="shared" si="4"/>
        <v>1.5432098765432098</v>
      </c>
      <c r="O8" s="36"/>
    </row>
    <row r="9" spans="1:15" x14ac:dyDescent="0.2">
      <c r="A9" s="5" t="s">
        <v>11</v>
      </c>
      <c r="B9" s="5">
        <v>3</v>
      </c>
      <c r="C9" s="20">
        <f t="shared" si="0"/>
        <v>9</v>
      </c>
      <c r="D9" s="21"/>
      <c r="E9" s="22"/>
      <c r="F9" s="6" t="s">
        <v>23</v>
      </c>
      <c r="G9" s="6">
        <v>24</v>
      </c>
      <c r="H9" s="5">
        <v>43200</v>
      </c>
      <c r="I9" s="5">
        <f t="shared" si="1"/>
        <v>720</v>
      </c>
      <c r="J9" s="5">
        <f t="shared" si="5"/>
        <v>6480</v>
      </c>
      <c r="K9" s="5">
        <f t="shared" si="2"/>
        <v>58320</v>
      </c>
      <c r="L9" s="12">
        <v>200</v>
      </c>
      <c r="M9" s="12">
        <f t="shared" si="3"/>
        <v>4800</v>
      </c>
      <c r="N9" s="12">
        <f t="shared" si="4"/>
        <v>0.7407407407407407</v>
      </c>
      <c r="O9" s="36"/>
    </row>
    <row r="10" spans="1:15" x14ac:dyDescent="0.2">
      <c r="A10" s="5" t="s">
        <v>27</v>
      </c>
      <c r="B10" s="5">
        <v>3</v>
      </c>
      <c r="C10" s="20">
        <f t="shared" si="0"/>
        <v>9</v>
      </c>
      <c r="D10" s="21"/>
      <c r="E10" s="22"/>
      <c r="F10" s="6" t="s">
        <v>28</v>
      </c>
      <c r="G10" s="6">
        <v>33</v>
      </c>
      <c r="H10" s="5">
        <v>86400</v>
      </c>
      <c r="I10" s="5">
        <f t="shared" si="1"/>
        <v>1440</v>
      </c>
      <c r="J10" s="5">
        <f t="shared" si="5"/>
        <v>12960</v>
      </c>
      <c r="K10" s="5">
        <f t="shared" si="2"/>
        <v>116640</v>
      </c>
      <c r="L10" s="12">
        <v>400</v>
      </c>
      <c r="M10" s="12">
        <f t="shared" si="3"/>
        <v>13200</v>
      </c>
      <c r="N10" s="12">
        <f t="shared" si="4"/>
        <v>1.0185185185185186</v>
      </c>
      <c r="O10" s="37"/>
    </row>
    <row r="11" spans="1:15" x14ac:dyDescent="0.2">
      <c r="A11" s="7" t="s">
        <v>7</v>
      </c>
      <c r="B11" s="7">
        <v>2</v>
      </c>
      <c r="C11" s="23">
        <f t="shared" si="0"/>
        <v>6</v>
      </c>
      <c r="D11" s="24"/>
      <c r="E11" s="25"/>
      <c r="F11" s="8" t="s">
        <v>19</v>
      </c>
      <c r="G11" s="8">
        <v>11</v>
      </c>
      <c r="H11" s="7">
        <v>600</v>
      </c>
      <c r="I11" s="7">
        <f t="shared" si="1"/>
        <v>10</v>
      </c>
      <c r="J11" s="7">
        <f t="shared" si="5"/>
        <v>60</v>
      </c>
      <c r="K11" s="7">
        <f t="shared" si="2"/>
        <v>540</v>
      </c>
    </row>
    <row r="12" spans="1:15" x14ac:dyDescent="0.2">
      <c r="A12" s="7" t="s">
        <v>8</v>
      </c>
      <c r="B12" s="7">
        <v>3</v>
      </c>
      <c r="C12" s="23">
        <f t="shared" si="0"/>
        <v>9</v>
      </c>
      <c r="D12" s="24"/>
      <c r="E12" s="25"/>
      <c r="F12" s="8" t="s">
        <v>21</v>
      </c>
      <c r="G12" s="8">
        <v>5</v>
      </c>
      <c r="H12" s="7">
        <v>14400</v>
      </c>
      <c r="I12" s="7">
        <f t="shared" ref="I12:I20" si="6">H12/60</f>
        <v>240</v>
      </c>
      <c r="J12" s="7">
        <f t="shared" si="5"/>
        <v>2160</v>
      </c>
      <c r="K12" s="7">
        <f t="shared" ref="K12:K20" si="7">J12*9</f>
        <v>19440</v>
      </c>
    </row>
    <row r="13" spans="1:15" x14ac:dyDescent="0.2">
      <c r="A13" s="7" t="s">
        <v>9</v>
      </c>
      <c r="B13" s="7">
        <v>3</v>
      </c>
      <c r="C13" s="23">
        <f t="shared" si="0"/>
        <v>9</v>
      </c>
      <c r="D13" s="24"/>
      <c r="E13" s="25"/>
      <c r="F13" s="8" t="s">
        <v>22</v>
      </c>
      <c r="G13" s="8">
        <v>9</v>
      </c>
      <c r="H13" s="7">
        <v>43200</v>
      </c>
      <c r="I13" s="7">
        <f t="shared" si="6"/>
        <v>720</v>
      </c>
      <c r="J13" s="7">
        <f t="shared" si="5"/>
        <v>6480</v>
      </c>
      <c r="K13" s="7">
        <f t="shared" si="7"/>
        <v>58320</v>
      </c>
    </row>
    <row r="14" spans="1:15" x14ac:dyDescent="0.2">
      <c r="A14" s="7" t="s">
        <v>15</v>
      </c>
      <c r="B14" s="7">
        <v>3</v>
      </c>
      <c r="C14" s="23">
        <f t="shared" si="0"/>
        <v>9</v>
      </c>
      <c r="D14" s="24"/>
      <c r="E14" s="25"/>
      <c r="F14" s="8" t="s">
        <v>26</v>
      </c>
      <c r="G14" s="8">
        <v>20</v>
      </c>
      <c r="H14" s="7">
        <v>1800</v>
      </c>
      <c r="I14" s="7">
        <f>H14/60</f>
        <v>30</v>
      </c>
      <c r="J14" s="7">
        <f t="shared" si="5"/>
        <v>270</v>
      </c>
      <c r="K14" s="7">
        <f>J14*9</f>
        <v>2430</v>
      </c>
    </row>
    <row r="15" spans="1:15" x14ac:dyDescent="0.2">
      <c r="A15" s="10" t="s">
        <v>10</v>
      </c>
      <c r="B15" s="10">
        <v>3</v>
      </c>
      <c r="C15" s="26">
        <f t="shared" si="0"/>
        <v>9</v>
      </c>
      <c r="D15" s="27"/>
      <c r="E15" s="28"/>
      <c r="F15" s="11" t="s">
        <v>17</v>
      </c>
      <c r="G15" s="11">
        <v>18</v>
      </c>
      <c r="H15" s="10">
        <v>28800</v>
      </c>
      <c r="I15" s="10">
        <f t="shared" si="6"/>
        <v>480</v>
      </c>
      <c r="J15" s="10">
        <f t="shared" si="5"/>
        <v>4320</v>
      </c>
      <c r="K15" s="10">
        <f t="shared" si="7"/>
        <v>38880</v>
      </c>
    </row>
    <row r="16" spans="1:15" x14ac:dyDescent="0.2">
      <c r="A16" s="10" t="s">
        <v>12</v>
      </c>
      <c r="B16" s="10">
        <v>2</v>
      </c>
      <c r="C16" s="26">
        <f t="shared" si="0"/>
        <v>6</v>
      </c>
      <c r="D16" s="27"/>
      <c r="E16" s="28"/>
      <c r="F16" s="11" t="s">
        <v>24</v>
      </c>
      <c r="G16" s="11">
        <v>55</v>
      </c>
      <c r="H16" s="10">
        <v>21600</v>
      </c>
      <c r="I16" s="10">
        <f t="shared" si="6"/>
        <v>360</v>
      </c>
      <c r="J16" s="10">
        <f t="shared" si="5"/>
        <v>2160</v>
      </c>
      <c r="K16" s="10">
        <f t="shared" si="7"/>
        <v>19440</v>
      </c>
    </row>
    <row r="17" spans="1:13" x14ac:dyDescent="0.2">
      <c r="A17" s="10" t="s">
        <v>13</v>
      </c>
      <c r="B17" s="10">
        <v>2</v>
      </c>
      <c r="C17" s="26">
        <f t="shared" si="0"/>
        <v>6</v>
      </c>
      <c r="D17" s="27"/>
      <c r="E17" s="28"/>
      <c r="F17" s="11" t="s">
        <v>25</v>
      </c>
      <c r="G17" s="11">
        <v>4</v>
      </c>
      <c r="H17" s="10">
        <v>28800</v>
      </c>
      <c r="I17" s="10">
        <f t="shared" si="6"/>
        <v>480</v>
      </c>
      <c r="J17" s="10">
        <f t="shared" si="5"/>
        <v>2880</v>
      </c>
      <c r="K17" s="10">
        <f t="shared" si="7"/>
        <v>25920</v>
      </c>
    </row>
    <row r="18" spans="1:13" x14ac:dyDescent="0.2">
      <c r="A18" s="10" t="s">
        <v>14</v>
      </c>
      <c r="B18" s="10">
        <v>2</v>
      </c>
      <c r="C18" s="26">
        <f t="shared" si="0"/>
        <v>6</v>
      </c>
      <c r="D18" s="27"/>
      <c r="E18" s="28"/>
      <c r="F18" s="11">
        <v>1</v>
      </c>
      <c r="G18" s="11">
        <v>1</v>
      </c>
      <c r="H18" s="10">
        <v>86400</v>
      </c>
      <c r="I18" s="10">
        <f t="shared" si="6"/>
        <v>1440</v>
      </c>
      <c r="J18" s="10">
        <f t="shared" si="5"/>
        <v>8640</v>
      </c>
      <c r="K18" s="10">
        <f t="shared" si="7"/>
        <v>77760</v>
      </c>
    </row>
    <row r="19" spans="1:13" x14ac:dyDescent="0.2">
      <c r="A19" s="10" t="s">
        <v>31</v>
      </c>
      <c r="B19" s="10">
        <v>6</v>
      </c>
      <c r="C19" s="26">
        <f t="shared" si="0"/>
        <v>18</v>
      </c>
      <c r="D19" s="27"/>
      <c r="E19" s="28"/>
      <c r="F19" s="11">
        <v>1</v>
      </c>
      <c r="G19" s="11">
        <v>1</v>
      </c>
      <c r="H19" s="10">
        <v>172800</v>
      </c>
      <c r="I19" s="10">
        <f t="shared" si="6"/>
        <v>2880</v>
      </c>
      <c r="J19" s="10">
        <f t="shared" si="5"/>
        <v>51840</v>
      </c>
      <c r="K19" s="10">
        <f t="shared" si="7"/>
        <v>466560</v>
      </c>
    </row>
    <row r="20" spans="1:13" x14ac:dyDescent="0.2">
      <c r="A20" s="10" t="s">
        <v>32</v>
      </c>
      <c r="B20" s="10">
        <v>9</v>
      </c>
      <c r="C20" s="26">
        <f t="shared" si="0"/>
        <v>27</v>
      </c>
      <c r="D20" s="27"/>
      <c r="E20" s="28"/>
      <c r="F20" s="11">
        <v>100</v>
      </c>
      <c r="G20" s="11">
        <v>100</v>
      </c>
      <c r="H20" s="10">
        <v>86400</v>
      </c>
      <c r="I20" s="10">
        <f t="shared" si="6"/>
        <v>1440</v>
      </c>
      <c r="J20" s="10">
        <f t="shared" si="5"/>
        <v>38880</v>
      </c>
      <c r="K20" s="10">
        <f t="shared" si="7"/>
        <v>349920</v>
      </c>
    </row>
    <row r="21" spans="1:13" x14ac:dyDescent="0.2">
      <c r="A21" s="18" t="s">
        <v>38</v>
      </c>
      <c r="B21" s="13" t="s">
        <v>43</v>
      </c>
      <c r="C21" s="18" t="s">
        <v>115</v>
      </c>
      <c r="D21" s="18"/>
      <c r="E21" s="18"/>
      <c r="F21" s="13" t="s">
        <v>44</v>
      </c>
      <c r="G21" s="14" t="s">
        <v>44</v>
      </c>
      <c r="H21" s="13" t="s">
        <v>48</v>
      </c>
      <c r="I21" s="14" t="s">
        <v>44</v>
      </c>
      <c r="J21" s="13" t="s">
        <v>48</v>
      </c>
      <c r="K21" s="34" t="s">
        <v>116</v>
      </c>
    </row>
    <row r="22" spans="1:13" x14ac:dyDescent="0.2">
      <c r="A22" s="18"/>
      <c r="B22" s="13" t="s">
        <v>39</v>
      </c>
      <c r="C22" s="18">
        <v>10000</v>
      </c>
      <c r="D22" s="18"/>
      <c r="E22" s="18"/>
      <c r="F22" s="13" t="s">
        <v>42</v>
      </c>
      <c r="G22" s="14" t="s">
        <v>49</v>
      </c>
      <c r="H22" s="13">
        <v>10000</v>
      </c>
      <c r="I22" s="13" t="s">
        <v>53</v>
      </c>
      <c r="J22" s="13">
        <v>10000</v>
      </c>
      <c r="K22" s="34"/>
    </row>
    <row r="23" spans="1:13" x14ac:dyDescent="0.2">
      <c r="A23" s="18"/>
      <c r="B23" s="13" t="s">
        <v>41</v>
      </c>
      <c r="C23" s="18">
        <v>30000</v>
      </c>
      <c r="D23" s="18"/>
      <c r="E23" s="18"/>
      <c r="F23" s="13" t="s">
        <v>45</v>
      </c>
      <c r="G23" s="14" t="s">
        <v>50</v>
      </c>
      <c r="H23" s="13">
        <v>30000</v>
      </c>
      <c r="I23" s="13" t="s">
        <v>54</v>
      </c>
      <c r="J23" s="13">
        <v>30000</v>
      </c>
      <c r="K23" s="34"/>
    </row>
    <row r="24" spans="1:13" x14ac:dyDescent="0.2">
      <c r="A24" s="18"/>
      <c r="B24" s="13" t="s">
        <v>40</v>
      </c>
      <c r="C24" s="18">
        <v>20000</v>
      </c>
      <c r="D24" s="18"/>
      <c r="E24" s="18"/>
      <c r="F24" s="13" t="s">
        <v>46</v>
      </c>
      <c r="G24" s="14" t="s">
        <v>51</v>
      </c>
      <c r="H24" s="13">
        <v>20000</v>
      </c>
      <c r="I24" s="13" t="s">
        <v>55</v>
      </c>
      <c r="J24" s="13">
        <v>20000</v>
      </c>
      <c r="K24" s="34"/>
    </row>
    <row r="25" spans="1:13" x14ac:dyDescent="0.2">
      <c r="A25" s="18"/>
      <c r="B25" s="13" t="s">
        <v>68</v>
      </c>
      <c r="C25" s="18">
        <v>40000</v>
      </c>
      <c r="D25" s="18"/>
      <c r="E25" s="18"/>
      <c r="F25" s="13" t="s">
        <v>47</v>
      </c>
      <c r="G25" s="14" t="s">
        <v>52</v>
      </c>
      <c r="H25" s="13">
        <v>40000</v>
      </c>
      <c r="I25" s="13" t="s">
        <v>56</v>
      </c>
      <c r="J25" s="13">
        <v>40000</v>
      </c>
      <c r="K25" s="34"/>
    </row>
    <row r="26" spans="1:13" x14ac:dyDescent="0.2">
      <c r="A26" s="3"/>
      <c r="B26" s="19" t="s">
        <v>95</v>
      </c>
      <c r="C26" s="19"/>
      <c r="D26" s="19"/>
      <c r="E26" s="19"/>
      <c r="F26" s="19"/>
      <c r="G26" s="3" t="s">
        <v>70</v>
      </c>
      <c r="H26" s="19" t="s">
        <v>69</v>
      </c>
      <c r="I26" s="19"/>
      <c r="J26" s="4" t="s">
        <v>77</v>
      </c>
      <c r="K26" s="15"/>
      <c r="L26" s="1"/>
    </row>
    <row r="27" spans="1:13" x14ac:dyDescent="0.2">
      <c r="A27" s="5" t="s">
        <v>0</v>
      </c>
      <c r="B27" s="19" t="s">
        <v>71</v>
      </c>
      <c r="C27" s="19"/>
      <c r="D27" s="19"/>
      <c r="E27" s="19"/>
      <c r="F27" s="19"/>
      <c r="G27" s="4" t="s">
        <v>95</v>
      </c>
      <c r="H27" s="17" t="s">
        <v>97</v>
      </c>
      <c r="I27" s="17"/>
      <c r="J27" s="4" t="s">
        <v>80</v>
      </c>
      <c r="K27" s="15"/>
      <c r="L27" s="1"/>
      <c r="M27" s="1"/>
    </row>
    <row r="28" spans="1:13" x14ac:dyDescent="0.2">
      <c r="A28" s="5" t="s">
        <v>3</v>
      </c>
      <c r="B28" s="30" t="s">
        <v>74</v>
      </c>
      <c r="C28" s="30"/>
      <c r="D28" s="30"/>
      <c r="E28" s="30"/>
      <c r="F28" s="30"/>
      <c r="G28" s="4" t="s">
        <v>95</v>
      </c>
      <c r="H28" s="4" t="s">
        <v>98</v>
      </c>
      <c r="I28" s="4" t="s">
        <v>99</v>
      </c>
      <c r="J28" s="4" t="s">
        <v>79</v>
      </c>
      <c r="K28" s="16"/>
      <c r="L28" s="1"/>
      <c r="M28" s="1"/>
    </row>
    <row r="29" spans="1:13" x14ac:dyDescent="0.2">
      <c r="A29" s="5" t="s">
        <v>1</v>
      </c>
      <c r="B29" s="19" t="s">
        <v>72</v>
      </c>
      <c r="C29" s="19"/>
      <c r="D29" s="19"/>
      <c r="E29" s="19"/>
      <c r="F29" s="19"/>
      <c r="G29" s="4" t="s">
        <v>95</v>
      </c>
      <c r="H29" s="17" t="s">
        <v>100</v>
      </c>
      <c r="I29" s="17"/>
      <c r="J29" s="4" t="s">
        <v>80</v>
      </c>
      <c r="K29" s="15"/>
      <c r="L29" s="1"/>
      <c r="M29" s="1"/>
    </row>
    <row r="30" spans="1:13" x14ac:dyDescent="0.2">
      <c r="A30" s="5" t="s">
        <v>2</v>
      </c>
      <c r="B30" s="19" t="s">
        <v>75</v>
      </c>
      <c r="C30" s="19"/>
      <c r="D30" s="19"/>
      <c r="E30" s="19"/>
      <c r="F30" s="19"/>
      <c r="G30" s="4" t="s">
        <v>95</v>
      </c>
      <c r="H30" s="4" t="s">
        <v>98</v>
      </c>
      <c r="I30" s="4" t="s">
        <v>101</v>
      </c>
      <c r="J30" s="4" t="s">
        <v>79</v>
      </c>
      <c r="K30" s="15"/>
      <c r="L30" s="1"/>
      <c r="M30" s="1"/>
    </row>
    <row r="31" spans="1:13" x14ac:dyDescent="0.2">
      <c r="A31" s="5" t="s">
        <v>11</v>
      </c>
      <c r="B31" s="19" t="s">
        <v>73</v>
      </c>
      <c r="C31" s="19"/>
      <c r="D31" s="19"/>
      <c r="E31" s="19"/>
      <c r="F31" s="19"/>
      <c r="G31" s="4" t="s">
        <v>102</v>
      </c>
      <c r="H31" s="17" t="s">
        <v>106</v>
      </c>
      <c r="I31" s="17"/>
      <c r="J31" s="4" t="s">
        <v>78</v>
      </c>
      <c r="K31" s="15"/>
      <c r="L31" s="1"/>
      <c r="M31" s="1"/>
    </row>
    <row r="32" spans="1:13" x14ac:dyDescent="0.2">
      <c r="A32" s="5" t="s">
        <v>27</v>
      </c>
      <c r="B32" s="19" t="s">
        <v>76</v>
      </c>
      <c r="C32" s="19"/>
      <c r="D32" s="19"/>
      <c r="E32" s="19"/>
      <c r="F32" s="19"/>
      <c r="G32" s="4" t="s">
        <v>102</v>
      </c>
      <c r="H32" s="17" t="s">
        <v>107</v>
      </c>
      <c r="I32" s="17"/>
      <c r="J32" s="4" t="s">
        <v>91</v>
      </c>
      <c r="K32" s="15"/>
      <c r="L32" s="1"/>
      <c r="M32" s="1"/>
    </row>
    <row r="33" spans="1:13" x14ac:dyDescent="0.2">
      <c r="A33" s="7" t="s">
        <v>7</v>
      </c>
      <c r="B33" s="19" t="s">
        <v>81</v>
      </c>
      <c r="C33" s="19"/>
      <c r="D33" s="19"/>
      <c r="E33" s="19"/>
      <c r="F33" s="19"/>
      <c r="G33" s="4" t="s">
        <v>96</v>
      </c>
      <c r="H33" s="17" t="s">
        <v>103</v>
      </c>
      <c r="I33" s="17"/>
      <c r="J33" s="4" t="s">
        <v>80</v>
      </c>
      <c r="K33" s="15"/>
      <c r="L33" s="1"/>
      <c r="M33" s="1"/>
    </row>
    <row r="34" spans="1:13" x14ac:dyDescent="0.2">
      <c r="A34" s="7" t="s">
        <v>8</v>
      </c>
      <c r="B34" s="19" t="s">
        <v>82</v>
      </c>
      <c r="C34" s="19"/>
      <c r="D34" s="19"/>
      <c r="E34" s="19"/>
      <c r="F34" s="19"/>
      <c r="G34" s="4" t="s">
        <v>102</v>
      </c>
      <c r="H34" s="17" t="s">
        <v>108</v>
      </c>
      <c r="I34" s="17"/>
      <c r="J34" s="4" t="s">
        <v>79</v>
      </c>
      <c r="K34" s="15"/>
      <c r="L34" s="1"/>
      <c r="M34" s="1"/>
    </row>
    <row r="35" spans="1:13" x14ac:dyDescent="0.2">
      <c r="A35" s="7" t="s">
        <v>9</v>
      </c>
      <c r="B35" s="19" t="s">
        <v>83</v>
      </c>
      <c r="C35" s="19"/>
      <c r="D35" s="19"/>
      <c r="E35" s="19"/>
      <c r="F35" s="19"/>
      <c r="G35" s="4" t="s">
        <v>102</v>
      </c>
      <c r="H35" s="17" t="s">
        <v>109</v>
      </c>
      <c r="I35" s="17"/>
      <c r="J35" s="4" t="s">
        <v>94</v>
      </c>
      <c r="K35" s="15"/>
      <c r="L35" s="1"/>
      <c r="M35" s="1"/>
    </row>
    <row r="36" spans="1:13" x14ac:dyDescent="0.2">
      <c r="A36" s="7" t="s">
        <v>15</v>
      </c>
      <c r="B36" s="19" t="s">
        <v>84</v>
      </c>
      <c r="C36" s="19"/>
      <c r="D36" s="19"/>
      <c r="E36" s="19"/>
      <c r="F36" s="19"/>
      <c r="G36" s="4" t="s">
        <v>96</v>
      </c>
      <c r="H36" s="17" t="s">
        <v>104</v>
      </c>
      <c r="I36" s="17"/>
      <c r="J36" s="4" t="s">
        <v>80</v>
      </c>
      <c r="K36" s="15"/>
      <c r="L36" s="1"/>
      <c r="M36" s="1"/>
    </row>
    <row r="37" spans="1:13" x14ac:dyDescent="0.2">
      <c r="A37" s="10" t="s">
        <v>10</v>
      </c>
      <c r="B37" s="19" t="s">
        <v>85</v>
      </c>
      <c r="C37" s="19"/>
      <c r="D37" s="19"/>
      <c r="E37" s="19"/>
      <c r="F37" s="19"/>
      <c r="G37" s="4" t="s">
        <v>102</v>
      </c>
      <c r="H37" s="17" t="s">
        <v>110</v>
      </c>
      <c r="I37" s="17"/>
      <c r="J37" s="4" t="s">
        <v>93</v>
      </c>
      <c r="K37" s="15"/>
      <c r="L37" s="1"/>
      <c r="M37" s="1"/>
    </row>
    <row r="38" spans="1:13" x14ac:dyDescent="0.2">
      <c r="A38" s="10" t="s">
        <v>12</v>
      </c>
      <c r="B38" s="19" t="s">
        <v>86</v>
      </c>
      <c r="C38" s="19"/>
      <c r="D38" s="19"/>
      <c r="E38" s="19"/>
      <c r="F38" s="19"/>
      <c r="G38" s="4" t="s">
        <v>102</v>
      </c>
      <c r="H38" s="17" t="s">
        <v>111</v>
      </c>
      <c r="I38" s="17"/>
      <c r="J38" s="4" t="s">
        <v>78</v>
      </c>
      <c r="K38" s="15"/>
      <c r="L38" s="1"/>
      <c r="M38" s="1"/>
    </row>
    <row r="39" spans="1:13" x14ac:dyDescent="0.2">
      <c r="A39" s="10" t="s">
        <v>13</v>
      </c>
      <c r="B39" s="19" t="s">
        <v>87</v>
      </c>
      <c r="C39" s="19"/>
      <c r="D39" s="19"/>
      <c r="E39" s="19"/>
      <c r="F39" s="19"/>
      <c r="G39" s="4" t="s">
        <v>102</v>
      </c>
      <c r="H39" s="17" t="s">
        <v>111</v>
      </c>
      <c r="I39" s="17"/>
      <c r="J39" s="4" t="s">
        <v>78</v>
      </c>
      <c r="K39" s="15"/>
      <c r="L39" s="1"/>
      <c r="M39" s="1"/>
    </row>
    <row r="40" spans="1:13" x14ac:dyDescent="0.2">
      <c r="A40" s="10" t="s">
        <v>14</v>
      </c>
      <c r="B40" s="19" t="s">
        <v>88</v>
      </c>
      <c r="C40" s="19"/>
      <c r="D40" s="19"/>
      <c r="E40" s="19"/>
      <c r="F40" s="19"/>
      <c r="G40" s="4" t="s">
        <v>114</v>
      </c>
      <c r="H40" s="17" t="s">
        <v>105</v>
      </c>
      <c r="I40" s="17"/>
      <c r="J40" s="4" t="s">
        <v>80</v>
      </c>
      <c r="K40" s="15"/>
      <c r="L40" s="1"/>
      <c r="M40" s="1"/>
    </row>
    <row r="41" spans="1:13" x14ac:dyDescent="0.2">
      <c r="A41" s="10" t="s">
        <v>31</v>
      </c>
      <c r="B41" s="19" t="s">
        <v>89</v>
      </c>
      <c r="C41" s="19"/>
      <c r="D41" s="19"/>
      <c r="E41" s="19"/>
      <c r="F41" s="19"/>
      <c r="G41" s="4" t="s">
        <v>114</v>
      </c>
      <c r="H41" s="17" t="s">
        <v>112</v>
      </c>
      <c r="I41" s="17"/>
      <c r="J41" s="4" t="s">
        <v>90</v>
      </c>
      <c r="K41" s="15"/>
      <c r="L41" s="1"/>
      <c r="M41" s="1"/>
    </row>
    <row r="42" spans="1:13" x14ac:dyDescent="0.2">
      <c r="A42" s="10" t="s">
        <v>32</v>
      </c>
      <c r="B42" s="19" t="s">
        <v>92</v>
      </c>
      <c r="C42" s="19"/>
      <c r="D42" s="19"/>
      <c r="E42" s="19"/>
      <c r="F42" s="19"/>
      <c r="G42" s="4" t="s">
        <v>114</v>
      </c>
      <c r="H42" s="17" t="s">
        <v>113</v>
      </c>
      <c r="I42" s="17"/>
      <c r="J42" s="4" t="s">
        <v>91</v>
      </c>
      <c r="K42" s="15"/>
      <c r="L42" s="1"/>
      <c r="M42" s="1"/>
    </row>
  </sheetData>
  <mergeCells count="58">
    <mergeCell ref="O4:O10"/>
    <mergeCell ref="A3:K3"/>
    <mergeCell ref="B27:F27"/>
    <mergeCell ref="B28:F28"/>
    <mergeCell ref="B29:F29"/>
    <mergeCell ref="B30:F30"/>
    <mergeCell ref="C18:E18"/>
    <mergeCell ref="C19:E19"/>
    <mergeCell ref="C20:E20"/>
    <mergeCell ref="C4:E4"/>
    <mergeCell ref="B26:F26"/>
    <mergeCell ref="H26:I26"/>
    <mergeCell ref="H27:I27"/>
    <mergeCell ref="H29:I29"/>
    <mergeCell ref="K21:K25"/>
    <mergeCell ref="A21:A25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H35:I35"/>
    <mergeCell ref="B41:F41"/>
    <mergeCell ref="B42:F42"/>
    <mergeCell ref="C5:E5"/>
    <mergeCell ref="C6:E6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H41:I41"/>
    <mergeCell ref="H42:I42"/>
    <mergeCell ref="C21:E21"/>
    <mergeCell ref="C23:E23"/>
    <mergeCell ref="C22:E22"/>
    <mergeCell ref="C24:E24"/>
    <mergeCell ref="C25:E25"/>
    <mergeCell ref="H37:I37"/>
    <mergeCell ref="H38:I38"/>
    <mergeCell ref="H39:I39"/>
    <mergeCell ref="H40:I40"/>
    <mergeCell ref="H31:I31"/>
    <mergeCell ref="H32:I32"/>
    <mergeCell ref="H33:I33"/>
    <mergeCell ref="H36:I36"/>
    <mergeCell ref="H34:I34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Beyond</dc:creator>
  <cp:lastModifiedBy>Beyond</cp:lastModifiedBy>
  <dcterms:created xsi:type="dcterms:W3CDTF">2020-04-24T02:58:31Z</dcterms:created>
  <dcterms:modified xsi:type="dcterms:W3CDTF">2020-04-25T03:31:53Z</dcterms:modified>
</cp:coreProperties>
</file>